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Schemi di offerta_new\"/>
    </mc:Choice>
  </mc:AlternateContent>
  <xr:revisionPtr revIDLastSave="0" documentId="13_ncr:1_{FC4AF948-DD16-4A65-A74C-C5BED822D92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M11" i="1" l="1"/>
  <c r="M12" i="1" l="1"/>
  <c r="M10" i="1" l="1"/>
  <c r="O10" i="1" s="1"/>
  <c r="P10" i="1" s="1"/>
  <c r="O13" i="1" l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<sst xmlns="http://schemas.openxmlformats.org/spreadsheetml/2006/main" count="51" uniqueCount="49">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</sst>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7" zoomScale="60" zoomScaleNormal="60" zoomScaleSheetLayoutView="90" workbookViewId="0">
      <selection activeCell="P14" sqref="P14"/>
    </sheetView>
  </sheetViews>
  <sheetFormatPr defaultColWidth="9.1796875" defaultRowHeight="12.5" x14ac:dyDescent="0.25"/>
  <cols>
    <col min="1" max="1" width="16.26953125" style="1" customWidth="1"/>
    <col min="2" max="2" width="11.63281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48.75" customHeight="1" x14ac:dyDescent="0.25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1" t="s">
        <v>45</v>
      </c>
      <c r="B3" s="2">
        <v>8</v>
      </c>
    </row>
    <row r="4" spans="1:19" x14ac:dyDescent="0.25">
      <c r="A4" s="1" t="s">
        <v>1</v>
      </c>
      <c r="B4" s="2">
        <v>8358250618</v>
      </c>
    </row>
    <row r="6" spans="1:19" ht="72.75" customHeight="1" x14ac:dyDescent="0.25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24.75" customHeight="1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ht="31.5" customHeight="1" x14ac:dyDescent="0.25">
      <c r="A8" s="54" t="s">
        <v>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45" customHeight="1" x14ac:dyDescent="0.25">
      <c r="A9" s="10" t="s">
        <v>7</v>
      </c>
      <c r="B9" s="10" t="s">
        <v>4</v>
      </c>
      <c r="C9" s="41" t="s">
        <v>5</v>
      </c>
      <c r="D9" s="41"/>
      <c r="E9" s="41"/>
      <c r="F9" s="41"/>
      <c r="G9" s="41"/>
      <c r="H9" s="41" t="s">
        <v>6</v>
      </c>
      <c r="I9" s="41"/>
      <c r="J9" s="41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61" t="s">
        <v>20</v>
      </c>
      <c r="B10" s="34" t="s">
        <v>33</v>
      </c>
      <c r="C10" s="50" t="s">
        <v>47</v>
      </c>
      <c r="D10" s="62"/>
      <c r="E10" s="62"/>
      <c r="F10" s="62"/>
      <c r="G10" s="62"/>
      <c r="H10" s="56" t="s">
        <v>31</v>
      </c>
      <c r="I10" s="57"/>
      <c r="J10" s="58"/>
      <c r="K10" s="8" t="s">
        <v>27</v>
      </c>
      <c r="L10" s="35">
        <v>151</v>
      </c>
      <c r="M10" s="12">
        <f>+L10*0.5</f>
        <v>75.5</v>
      </c>
      <c r="N10" s="37"/>
      <c r="O10" s="15">
        <f>+M10*N10</f>
        <v>0</v>
      </c>
      <c r="P10" s="16">
        <f>+O10*3</f>
        <v>0</v>
      </c>
      <c r="Q10" s="42">
        <f>+SUM(P10:P13)</f>
        <v>0</v>
      </c>
      <c r="R10" s="43">
        <v>200411.71499999997</v>
      </c>
      <c r="S10" s="44">
        <f>+(R10-Q10)/R10</f>
        <v>1</v>
      </c>
    </row>
    <row r="11" spans="1:19" ht="54.5" customHeight="1" x14ac:dyDescent="0.25">
      <c r="A11" s="61"/>
      <c r="B11" s="9" t="s">
        <v>34</v>
      </c>
      <c r="C11" s="62"/>
      <c r="D11" s="62"/>
      <c r="E11" s="62"/>
      <c r="F11" s="62"/>
      <c r="G11" s="62"/>
      <c r="H11" s="49" t="s">
        <v>32</v>
      </c>
      <c r="I11" s="49"/>
      <c r="J11" s="49"/>
      <c r="K11" s="11" t="s">
        <v>28</v>
      </c>
      <c r="L11" s="14">
        <v>385</v>
      </c>
      <c r="M11" s="12">
        <f>L11*0.25</f>
        <v>96.25</v>
      </c>
      <c r="N11" s="37"/>
      <c r="O11" s="15">
        <f>+M11*N11</f>
        <v>0</v>
      </c>
      <c r="P11" s="16">
        <f t="shared" ref="P11:P13" si="0">+O11*3</f>
        <v>0</v>
      </c>
      <c r="Q11" s="42"/>
      <c r="R11" s="43"/>
      <c r="S11" s="44"/>
    </row>
    <row r="12" spans="1:19" ht="89.5" customHeight="1" x14ac:dyDescent="0.25">
      <c r="A12" s="59" t="s">
        <v>19</v>
      </c>
      <c r="B12" s="36" t="s">
        <v>35</v>
      </c>
      <c r="C12" s="51" t="s">
        <v>37</v>
      </c>
      <c r="D12" s="52"/>
      <c r="E12" s="52"/>
      <c r="F12" s="52"/>
      <c r="G12" s="53"/>
      <c r="H12" s="48" t="s">
        <v>36</v>
      </c>
      <c r="I12" s="48"/>
      <c r="J12" s="48"/>
      <c r="K12" s="21" t="s">
        <v>18</v>
      </c>
      <c r="L12" s="14">
        <v>3</v>
      </c>
      <c r="M12" s="12">
        <f>+L12*1</f>
        <v>3</v>
      </c>
      <c r="N12" s="37"/>
      <c r="O12" s="15">
        <f>+M12*N12</f>
        <v>0</v>
      </c>
      <c r="P12" s="16">
        <f t="shared" si="0"/>
        <v>0</v>
      </c>
      <c r="Q12" s="42"/>
      <c r="R12" s="43"/>
      <c r="S12" s="44"/>
    </row>
    <row r="13" spans="1:19" ht="90" customHeight="1" x14ac:dyDescent="0.25">
      <c r="A13" s="60"/>
      <c r="B13" s="34" t="s">
        <v>39</v>
      </c>
      <c r="C13" s="50" t="s">
        <v>38</v>
      </c>
      <c r="D13" s="50"/>
      <c r="E13" s="50"/>
      <c r="F13" s="50"/>
      <c r="G13" s="50"/>
      <c r="H13" s="48" t="s">
        <v>36</v>
      </c>
      <c r="I13" s="48"/>
      <c r="J13" s="48"/>
      <c r="K13" s="11" t="s">
        <v>8</v>
      </c>
      <c r="L13" s="11" t="s">
        <v>8</v>
      </c>
      <c r="M13" s="24">
        <v>10</v>
      </c>
      <c r="N13" s="37"/>
      <c r="O13" s="15">
        <f>+M13*N13</f>
        <v>0</v>
      </c>
      <c r="P13" s="16">
        <f>+O13</f>
        <v>0</v>
      </c>
      <c r="Q13" s="42"/>
      <c r="R13" s="43"/>
      <c r="S13" s="44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27903.953724999996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27903.953724999996</v>
      </c>
    </row>
    <row r="26" spans="1:17" ht="13" thickTop="1" x14ac:dyDescent="0.25"/>
  </sheetData>
  <sheetProtection algorithmName="SHA-512" hashValue="u2eeLq4Cn64To8IgAXk9m6/MpNNrWUkn9LbGP0jWtOpNekFcTLF0DdSN5CV3su6mAT+6SmbdMxuh8cMbBLOFbw==" saltValue="9vaRTPmGzIo2kI7bWDBP0w==" spinCount="100000" sheet="1" objects="1" scenarios="1"/>
  <mergeCells count="19">
    <mergeCell ref="A10:A11"/>
    <mergeCell ref="H9:J9"/>
    <mergeCell ref="C10:G11"/>
    <mergeCell ref="C9:G9"/>
    <mergeCell ref="Q10:Q13"/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Tascone, Federico</cp:lastModifiedBy>
  <cp:lastPrinted>2020-04-10T16:47:14Z</cp:lastPrinted>
  <dcterms:created xsi:type="dcterms:W3CDTF">2015-06-05T18:19:34Z</dcterms:created>
  <dcterms:modified xsi:type="dcterms:W3CDTF">2020-09-10T17:01:08Z</dcterms:modified>
</cp:coreProperties>
</file>